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AT2\OrgESD\Shared\PCT Yearly Review\2019\Web\"/>
    </mc:Choice>
  </mc:AlternateContent>
  <bookViews>
    <workbookView xWindow="720" yWindow="390" windowWidth="17955" windowHeight="11535"/>
  </bookViews>
  <sheets>
    <sheet name="C22" sheetId="1" r:id="rId1"/>
  </sheets>
  <calcPr calcId="162913"/>
</workbook>
</file>

<file path=xl/calcChain.xml><?xml version="1.0" encoding="utf-8"?>
<calcChain xmlns="http://schemas.openxmlformats.org/spreadsheetml/2006/main">
  <c r="G37" i="1" l="1"/>
  <c r="G22" i="1"/>
  <c r="G23" i="1"/>
  <c r="G24" i="1"/>
  <c r="G25" i="1"/>
  <c r="G26" i="1"/>
  <c r="G27" i="1"/>
  <c r="G28" i="1"/>
  <c r="G29" i="1"/>
  <c r="G30" i="1"/>
  <c r="G31" i="1"/>
  <c r="G32" i="1"/>
  <c r="G33" i="1"/>
  <c r="G35" i="1"/>
  <c r="G36" i="1"/>
  <c r="E38" i="1"/>
  <c r="F22" i="1" s="1"/>
  <c r="C38" i="1"/>
  <c r="G16" i="1"/>
  <c r="D38" i="1"/>
  <c r="F26" i="1" l="1"/>
  <c r="F27" i="1"/>
  <c r="F38" i="1"/>
  <c r="F31" i="1"/>
  <c r="F25" i="1"/>
  <c r="F32" i="1"/>
  <c r="F37" i="1"/>
  <c r="F30" i="1"/>
  <c r="F24" i="1"/>
  <c r="F33" i="1"/>
  <c r="F36" i="1"/>
  <c r="F29" i="1"/>
  <c r="F23" i="1"/>
  <c r="F16" i="1"/>
  <c r="F35" i="1"/>
  <c r="F34" i="1"/>
  <c r="F28" i="1"/>
  <c r="G20" i="1"/>
  <c r="G21" i="1" l="1"/>
  <c r="G19" i="1"/>
  <c r="G18" i="1"/>
  <c r="G17" i="1"/>
  <c r="F19" i="1" l="1"/>
  <c r="G38" i="1"/>
  <c r="F17" i="1"/>
  <c r="F18" i="1"/>
  <c r="F20" i="1"/>
  <c r="F21" i="1"/>
</calcChain>
</file>

<file path=xl/sharedStrings.xml><?xml version="1.0" encoding="utf-8"?>
<sst xmlns="http://schemas.openxmlformats.org/spreadsheetml/2006/main" count="37" uniqueCount="37">
  <si>
    <t>International preliminary</t>
  </si>
  <si>
    <t>Year</t>
  </si>
  <si>
    <t>Change</t>
  </si>
  <si>
    <t>examining authority</t>
  </si>
  <si>
    <t>share</t>
  </si>
  <si>
    <t>from</t>
  </si>
  <si>
    <t>(%)</t>
  </si>
  <si>
    <t>Australia</t>
  </si>
  <si>
    <t>Austria</t>
  </si>
  <si>
    <t>Brazil</t>
  </si>
  <si>
    <t>Canada</t>
  </si>
  <si>
    <t>Chile</t>
  </si>
  <si>
    <t>n.a.</t>
  </si>
  <si>
    <t>China</t>
  </si>
  <si>
    <t>Egypt</t>
  </si>
  <si>
    <t>European Patent Office</t>
  </si>
  <si>
    <t>Finland</t>
  </si>
  <si>
    <t>India</t>
  </si>
  <si>
    <t>Israel</t>
  </si>
  <si>
    <t>Japan</t>
  </si>
  <si>
    <t>Nordic Patent Institute</t>
  </si>
  <si>
    <t>Republic of Korea</t>
  </si>
  <si>
    <t>Russian Federation</t>
  </si>
  <si>
    <t>Singapore</t>
  </si>
  <si>
    <t>Spain</t>
  </si>
  <si>
    <t>Sweden</t>
  </si>
  <si>
    <t>United States of America</t>
  </si>
  <si>
    <t>Total</t>
  </si>
  <si>
    <t>Turkey</t>
  </si>
  <si>
    <t>Ukraine</t>
  </si>
  <si>
    <t>Visegrad Patent Institute</t>
  </si>
  <si>
    <t>2017 (%)</t>
  </si>
  <si>
    <t>C23. Distribution of international preliminary reports on patentability by international preliminary examining</t>
  </si>
  <si>
    <t>authority, 2016–2018</t>
  </si>
  <si>
    <t>Note: The data for 2018 may be incomplete.</t>
  </si>
  <si>
    <t>n.a. indicates not applicable.</t>
  </si>
  <si>
    <t>Source: WIPO Statistics Database, March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</si>
</sst>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 * #,##0.00_ ;_ * \-#,##0.00_ ;_ * &quot;-&quot;??_ ;_ @_ "/>
    <numFmt numFmtId="165" formatCode="0.0"/>
  </numFmts>
  <fonts count="8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name val="Frutiger 47LightCn"/>
      <family val="2"/>
    </font>
    <font>
      <sz val="8"/>
      <name val="Frutiger 47LightCn"/>
      <family val="2"/>
    </font>
    <font>
      <sz val="8"/>
      <color theme="1"/>
      <name val="Arial"/>
      <family val="2"/>
    </font>
    <font>
      <sz val="10"/>
      <name val="Arial"/>
      <family val="2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9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9" fontId="7" fillId="0" borderId="0" applyFont="0" applyFill="0" applyBorder="0" applyAlignment="0" applyProtection="0"/>
    <xf numFmtId="0" fontId="7" fillId="0" borderId="0">
      <alignment vertical="center"/>
    </xf>
  </cellStyleXfs>
  <cellXfs count="18">
    <xf numFmtId="0" fontId="0" fillId="0" borderId="0" xfId="0"/>
    <xf numFmtId="0" fontId="2" fillId="0" borderId="0" xfId="0" applyFont="1"/>
    <xf numFmtId="3" fontId="3" fillId="2" borderId="0" xfId="0" applyNumberFormat="1" applyFont="1" applyFill="1" applyBorder="1" applyAlignment="1">
      <alignment horizontal="left"/>
    </xf>
    <xf numFmtId="0" fontId="3" fillId="2" borderId="0" xfId="0" applyFont="1" applyFill="1" applyBorder="1" applyAlignment="1">
      <alignment horizontal="center"/>
    </xf>
    <xf numFmtId="0" fontId="3" fillId="2" borderId="0" xfId="0" applyNumberFormat="1" applyFont="1" applyFill="1" applyBorder="1" applyAlignment="1">
      <alignment horizontal="right"/>
    </xf>
    <xf numFmtId="0" fontId="3" fillId="2" borderId="0" xfId="0" applyFont="1" applyFill="1" applyAlignment="1">
      <alignment horizontal="right"/>
    </xf>
    <xf numFmtId="9" fontId="3" fillId="2" borderId="0" xfId="0" applyNumberFormat="1" applyFont="1" applyFill="1" applyBorder="1" applyAlignment="1">
      <alignment horizontal="right"/>
    </xf>
    <xf numFmtId="0" fontId="4" fillId="2" borderId="1" xfId="0" applyFont="1" applyFill="1" applyBorder="1"/>
    <xf numFmtId="0" fontId="3" fillId="2" borderId="1" xfId="0" applyFont="1" applyFill="1" applyBorder="1" applyAlignment="1">
      <alignment horizontal="right"/>
    </xf>
    <xf numFmtId="3" fontId="4" fillId="3" borderId="2" xfId="0" applyNumberFormat="1" applyFont="1" applyFill="1" applyBorder="1"/>
    <xf numFmtId="165" fontId="4" fillId="3" borderId="2" xfId="1" applyNumberFormat="1" applyFont="1" applyFill="1" applyBorder="1" applyAlignment="1">
      <alignment horizontal="right"/>
    </xf>
    <xf numFmtId="3" fontId="4" fillId="0" borderId="2" xfId="0" applyNumberFormat="1" applyFont="1" applyBorder="1"/>
    <xf numFmtId="3" fontId="3" fillId="3" borderId="2" xfId="0" applyNumberFormat="1" applyFont="1" applyFill="1" applyBorder="1"/>
    <xf numFmtId="3" fontId="3" fillId="0" borderId="2" xfId="0" applyNumberFormat="1" applyFont="1" applyBorder="1"/>
    <xf numFmtId="165" fontId="3" fillId="3" borderId="2" xfId="1" applyNumberFormat="1" applyFont="1" applyFill="1" applyBorder="1" applyAlignment="1">
      <alignment horizontal="right"/>
    </xf>
    <xf numFmtId="0" fontId="5" fillId="0" borderId="0" xfId="0" applyFont="1"/>
    <xf numFmtId="0" fontId="3" fillId="2" borderId="0" xfId="0" applyFont="1" applyFill="1" applyBorder="1" applyAlignment="1">
      <alignment horizontal="right"/>
    </xf>
    <xf numFmtId="165" fontId="0" fillId="0" borderId="0" xfId="0" applyNumberFormat="1"/>
  </cellXfs>
  <cellStyles count="10">
    <cellStyle name="Comma 2" xfId="2"/>
    <cellStyle name="Comma 3" xfId="3"/>
    <cellStyle name="Normal" xfId="0" builtinId="0"/>
    <cellStyle name="Normal 2" xfId="4"/>
    <cellStyle name="Normal 2 2" xfId="5"/>
    <cellStyle name="Normal 2 2 2" xfId="6"/>
    <cellStyle name="Normal 3" xfId="7"/>
    <cellStyle name="Percent" xfId="1" builtinId="5"/>
    <cellStyle name="Percent 2" xfId="8"/>
    <cellStyle name="표준 2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G40"/>
  <sheetViews>
    <sheetView showGridLines="0" tabSelected="1" workbookViewId="0">
      <selection activeCell="A5" sqref="A5"/>
    </sheetView>
  </sheetViews>
  <sheetFormatPr defaultRowHeight="12.75"/>
  <cols>
    <col min="1" max="1" width="3.7109375" customWidth="1"/>
    <col min="2" max="2" width="36.5703125" customWidth="1"/>
    <col min="6" max="6" width="8.5703125" customWidth="1"/>
    <col min="7" max="7" width="11.28515625" customWidth="1"/>
  </cols>
  <sheetData>
    <row r="1" spans="1:7">
      <c r="A1" t="s">
        <v>32</v>
      </c>
    </row>
    <row r="2" spans="1:7">
      <c r="A2" t="s">
        <v>33</v>
      </c>
    </row>
    <row r="4" spans="1:7">
      <c r="A4" t="s">
        <v>34</v>
      </c>
    </row>
    <row r="5" spans="1:7">
      <c r="A5" t="s">
        <v>35</v>
      </c>
    </row>
    <row r="6" spans="1:7">
      <c r="A6" t="s">
        <v>36</v>
      </c>
    </row>
    <row r="11" spans="1:7">
      <c r="B11" s="1"/>
    </row>
    <row r="13" spans="1:7">
      <c r="B13" s="2" t="s">
        <v>0</v>
      </c>
      <c r="C13" s="3"/>
      <c r="D13" s="16" t="s">
        <v>1</v>
      </c>
      <c r="E13" s="3"/>
      <c r="F13" s="4">
        <v>2018</v>
      </c>
      <c r="G13" s="5" t="s">
        <v>2</v>
      </c>
    </row>
    <row r="14" spans="1:7">
      <c r="B14" s="2" t="s">
        <v>3</v>
      </c>
      <c r="C14" s="4">
        <v>2016</v>
      </c>
      <c r="D14" s="4">
        <v>2017</v>
      </c>
      <c r="E14" s="4">
        <v>2018</v>
      </c>
      <c r="F14" s="6" t="s">
        <v>4</v>
      </c>
      <c r="G14" s="5" t="s">
        <v>5</v>
      </c>
    </row>
    <row r="15" spans="1:7">
      <c r="B15" s="7"/>
      <c r="C15" s="7"/>
      <c r="D15" s="7"/>
      <c r="E15" s="7"/>
      <c r="F15" s="8" t="s">
        <v>6</v>
      </c>
      <c r="G15" s="8" t="s">
        <v>31</v>
      </c>
    </row>
    <row r="16" spans="1:7">
      <c r="B16" s="9" t="s">
        <v>7</v>
      </c>
      <c r="C16" s="9">
        <v>599</v>
      </c>
      <c r="D16" s="9">
        <v>548</v>
      </c>
      <c r="E16" s="9">
        <v>592</v>
      </c>
      <c r="F16" s="10">
        <f>(E16/$E$38)*100</f>
        <v>4.6289780279928063</v>
      </c>
      <c r="G16" s="10">
        <f>(E16/D16-1)*100</f>
        <v>8.0291970802919721</v>
      </c>
    </row>
    <row r="17" spans="2:7">
      <c r="B17" s="9" t="s">
        <v>8</v>
      </c>
      <c r="C17" s="9">
        <v>5</v>
      </c>
      <c r="D17" s="9">
        <v>9</v>
      </c>
      <c r="E17" s="9">
        <v>3</v>
      </c>
      <c r="F17" s="10">
        <f t="shared" ref="F17:F37" si="0">(E17/$E$38)*100</f>
        <v>2.3457658925639221E-2</v>
      </c>
      <c r="G17" s="10">
        <f t="shared" ref="G17:G38" si="1">(E17/D17-1)*100</f>
        <v>-66.666666666666671</v>
      </c>
    </row>
    <row r="18" spans="2:7">
      <c r="B18" s="9" t="s">
        <v>9</v>
      </c>
      <c r="C18" s="9">
        <v>47</v>
      </c>
      <c r="D18" s="9">
        <v>50</v>
      </c>
      <c r="E18" s="9">
        <v>67</v>
      </c>
      <c r="F18" s="10">
        <f t="shared" si="0"/>
        <v>0.52388771600594264</v>
      </c>
      <c r="G18" s="10">
        <f t="shared" si="1"/>
        <v>34.000000000000007</v>
      </c>
    </row>
    <row r="19" spans="2:7">
      <c r="B19" s="9" t="s">
        <v>10</v>
      </c>
      <c r="C19" s="9">
        <v>231</v>
      </c>
      <c r="D19" s="9">
        <v>213</v>
      </c>
      <c r="E19" s="9">
        <v>172</v>
      </c>
      <c r="F19" s="10">
        <f t="shared" si="0"/>
        <v>1.3449057784033154</v>
      </c>
      <c r="G19" s="10">
        <f t="shared" si="1"/>
        <v>-19.248826291079812</v>
      </c>
    </row>
    <row r="20" spans="2:7">
      <c r="B20" s="9" t="s">
        <v>11</v>
      </c>
      <c r="C20" s="9">
        <v>5</v>
      </c>
      <c r="D20" s="9">
        <v>8</v>
      </c>
      <c r="E20" s="9">
        <v>16</v>
      </c>
      <c r="F20" s="10">
        <f t="shared" si="0"/>
        <v>0.12510751427007585</v>
      </c>
      <c r="G20" s="10">
        <f t="shared" si="1"/>
        <v>100</v>
      </c>
    </row>
    <row r="21" spans="2:7">
      <c r="B21" s="9" t="s">
        <v>13</v>
      </c>
      <c r="C21" s="9">
        <v>382</v>
      </c>
      <c r="D21" s="9">
        <v>316</v>
      </c>
      <c r="E21" s="9">
        <v>399</v>
      </c>
      <c r="F21" s="10">
        <f t="shared" si="0"/>
        <v>3.1198686371100166</v>
      </c>
      <c r="G21" s="10">
        <f t="shared" si="1"/>
        <v>26.265822784810133</v>
      </c>
    </row>
    <row r="22" spans="2:7">
      <c r="B22" s="9" t="s">
        <v>14</v>
      </c>
      <c r="C22" s="9"/>
      <c r="D22" s="9">
        <v>1</v>
      </c>
      <c r="E22" s="9">
        <v>2</v>
      </c>
      <c r="F22" s="10">
        <f t="shared" ref="F22" si="2">(E22/$E$38)*100</f>
        <v>1.5638439283759482E-2</v>
      </c>
      <c r="G22" s="10">
        <f t="shared" ref="G22" si="3">(E22/D22-1)*100</f>
        <v>100</v>
      </c>
    </row>
    <row r="23" spans="2:7">
      <c r="B23" s="9" t="s">
        <v>15</v>
      </c>
      <c r="C23" s="9">
        <v>9075</v>
      </c>
      <c r="D23" s="9">
        <v>8365</v>
      </c>
      <c r="E23" s="9">
        <v>7722</v>
      </c>
      <c r="F23" s="10">
        <f t="shared" si="0"/>
        <v>60.380014074595358</v>
      </c>
      <c r="G23" s="10">
        <f t="shared" si="1"/>
        <v>-7.6867901972504482</v>
      </c>
    </row>
    <row r="24" spans="2:7">
      <c r="B24" s="9" t="s">
        <v>16</v>
      </c>
      <c r="C24" s="9">
        <v>60</v>
      </c>
      <c r="D24" s="9">
        <v>76</v>
      </c>
      <c r="E24" s="9">
        <v>66</v>
      </c>
      <c r="F24" s="10">
        <f t="shared" si="0"/>
        <v>0.51606849636406282</v>
      </c>
      <c r="G24" s="10">
        <f t="shared" si="1"/>
        <v>-13.157894736842103</v>
      </c>
    </row>
    <row r="25" spans="2:7">
      <c r="B25" s="9" t="s">
        <v>17</v>
      </c>
      <c r="C25" s="9">
        <v>25</v>
      </c>
      <c r="D25" s="9">
        <v>28</v>
      </c>
      <c r="E25" s="9">
        <v>41</v>
      </c>
      <c r="F25" s="10">
        <f t="shared" si="0"/>
        <v>0.32058800531706932</v>
      </c>
      <c r="G25" s="10">
        <f t="shared" si="1"/>
        <v>46.428571428571416</v>
      </c>
    </row>
    <row r="26" spans="2:7">
      <c r="B26" s="9" t="s">
        <v>18</v>
      </c>
      <c r="C26" s="9">
        <v>81</v>
      </c>
      <c r="D26" s="9">
        <v>98</v>
      </c>
      <c r="E26" s="9">
        <v>69</v>
      </c>
      <c r="F26" s="10">
        <f t="shared" si="0"/>
        <v>0.53952615528970205</v>
      </c>
      <c r="G26" s="10">
        <f t="shared" si="1"/>
        <v>-29.591836734693878</v>
      </c>
    </row>
    <row r="27" spans="2:7">
      <c r="B27" s="9" t="s">
        <v>19</v>
      </c>
      <c r="C27" s="9">
        <v>2019</v>
      </c>
      <c r="D27" s="9">
        <v>1945</v>
      </c>
      <c r="E27" s="9">
        <v>2130</v>
      </c>
      <c r="F27" s="10">
        <f t="shared" si="0"/>
        <v>16.65493783720385</v>
      </c>
      <c r="G27" s="10">
        <f t="shared" si="1"/>
        <v>9.5115681233933103</v>
      </c>
    </row>
    <row r="28" spans="2:7">
      <c r="B28" s="9" t="s">
        <v>20</v>
      </c>
      <c r="C28" s="9">
        <v>31</v>
      </c>
      <c r="D28" s="9">
        <v>32</v>
      </c>
      <c r="E28" s="9">
        <v>36</v>
      </c>
      <c r="F28" s="10">
        <f t="shared" si="0"/>
        <v>0.28149190710767064</v>
      </c>
      <c r="G28" s="10">
        <f t="shared" si="1"/>
        <v>12.5</v>
      </c>
    </row>
    <row r="29" spans="2:7">
      <c r="B29" s="9" t="s">
        <v>21</v>
      </c>
      <c r="C29" s="9">
        <v>209</v>
      </c>
      <c r="D29" s="9">
        <v>162</v>
      </c>
      <c r="E29" s="9">
        <v>135</v>
      </c>
      <c r="F29" s="10">
        <f t="shared" si="0"/>
        <v>1.0555946516537649</v>
      </c>
      <c r="G29" s="10">
        <f t="shared" si="1"/>
        <v>-16.666666666666664</v>
      </c>
    </row>
    <row r="30" spans="2:7">
      <c r="B30" s="9" t="s">
        <v>22</v>
      </c>
      <c r="C30" s="9">
        <v>71</v>
      </c>
      <c r="D30" s="9">
        <v>51</v>
      </c>
      <c r="E30" s="9">
        <v>50</v>
      </c>
      <c r="F30" s="10">
        <f t="shared" si="0"/>
        <v>0.39096098209398705</v>
      </c>
      <c r="G30" s="10">
        <f t="shared" ref="G30:G32" si="4">(E30/D30-1)*100</f>
        <v>-1.9607843137254943</v>
      </c>
    </row>
    <row r="31" spans="2:7">
      <c r="B31" s="9" t="s">
        <v>23</v>
      </c>
      <c r="C31" s="9">
        <v>26</v>
      </c>
      <c r="D31" s="9">
        <v>106</v>
      </c>
      <c r="E31" s="9">
        <v>111</v>
      </c>
      <c r="F31" s="10">
        <f t="shared" si="0"/>
        <v>0.86793338024865119</v>
      </c>
      <c r="G31" s="10">
        <f t="shared" si="4"/>
        <v>4.7169811320754818</v>
      </c>
    </row>
    <row r="32" spans="2:7">
      <c r="B32" s="9" t="s">
        <v>24</v>
      </c>
      <c r="C32" s="9">
        <v>60</v>
      </c>
      <c r="D32" s="9">
        <v>47</v>
      </c>
      <c r="E32" s="9">
        <v>40</v>
      </c>
      <c r="F32" s="10">
        <f t="shared" si="0"/>
        <v>0.31276878567518962</v>
      </c>
      <c r="G32" s="10">
        <f t="shared" si="4"/>
        <v>-14.893617021276595</v>
      </c>
    </row>
    <row r="33" spans="2:7">
      <c r="B33" s="9" t="s">
        <v>25</v>
      </c>
      <c r="C33" s="9">
        <v>206</v>
      </c>
      <c r="D33" s="9">
        <v>134</v>
      </c>
      <c r="E33" s="9">
        <v>128</v>
      </c>
      <c r="F33" s="10">
        <f t="shared" si="0"/>
        <v>1.0008601141606068</v>
      </c>
      <c r="G33" s="10">
        <f t="shared" si="1"/>
        <v>-4.4776119402985088</v>
      </c>
    </row>
    <row r="34" spans="2:7">
      <c r="B34" s="9" t="s">
        <v>28</v>
      </c>
      <c r="C34" s="11"/>
      <c r="D34" s="11"/>
      <c r="E34" s="11">
        <v>4</v>
      </c>
      <c r="F34" s="10">
        <f t="shared" si="0"/>
        <v>3.1276878567518963E-2</v>
      </c>
      <c r="G34" s="10" t="s">
        <v>12</v>
      </c>
    </row>
    <row r="35" spans="2:7">
      <c r="B35" s="9" t="s">
        <v>29</v>
      </c>
      <c r="C35" s="11"/>
      <c r="D35" s="11">
        <v>4</v>
      </c>
      <c r="E35" s="11">
        <v>7</v>
      </c>
      <c r="F35" s="10">
        <f t="shared" ref="F35" si="5">(E35/$E$38)*100</f>
        <v>5.4734537493158188E-2</v>
      </c>
      <c r="G35" s="10">
        <f>(E35/D35-1)*100</f>
        <v>75</v>
      </c>
    </row>
    <row r="36" spans="2:7">
      <c r="B36" s="9" t="s">
        <v>26</v>
      </c>
      <c r="C36" s="11">
        <v>1227</v>
      </c>
      <c r="D36" s="11">
        <v>1061</v>
      </c>
      <c r="E36" s="11">
        <v>993</v>
      </c>
      <c r="F36" s="10">
        <f t="shared" si="0"/>
        <v>7.7644851043865826</v>
      </c>
      <c r="G36" s="10">
        <f t="shared" si="1"/>
        <v>-6.4090480678605122</v>
      </c>
    </row>
    <row r="37" spans="2:7">
      <c r="B37" s="9" t="s">
        <v>30</v>
      </c>
      <c r="C37" s="11"/>
      <c r="D37" s="11">
        <v>3</v>
      </c>
      <c r="E37" s="11">
        <v>6</v>
      </c>
      <c r="F37" s="10">
        <f t="shared" si="0"/>
        <v>4.6915317851278442E-2</v>
      </c>
      <c r="G37" s="10">
        <f t="shared" si="1"/>
        <v>100</v>
      </c>
    </row>
    <row r="38" spans="2:7">
      <c r="B38" s="12" t="s">
        <v>27</v>
      </c>
      <c r="C38" s="13">
        <f>SUM(C16:C37)</f>
        <v>14359</v>
      </c>
      <c r="D38" s="13">
        <f t="shared" ref="D38" si="6">SUM(D16:D37)</f>
        <v>13257</v>
      </c>
      <c r="E38" s="13">
        <f>SUM(E16:E37)</f>
        <v>12789</v>
      </c>
      <c r="F38" s="14">
        <f>(E38/$E$38)*100</f>
        <v>100</v>
      </c>
      <c r="G38" s="14">
        <f t="shared" si="1"/>
        <v>-3.5302104548540436</v>
      </c>
    </row>
    <row r="39" spans="2:7">
      <c r="F39" s="17"/>
    </row>
    <row r="40" spans="2:7">
      <c r="B40" s="1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C22</vt:lpstr>
    </vt:vector>
  </TitlesOfParts>
  <Company>World Intellectual Property Organization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Le Feuvre</dc:creator>
  <cp:lastModifiedBy>LE FEUVRE Bruno</cp:lastModifiedBy>
  <dcterms:created xsi:type="dcterms:W3CDTF">2017-03-09T14:35:17Z</dcterms:created>
  <dcterms:modified xsi:type="dcterms:W3CDTF">2019-06-04T12:41:38Z</dcterms:modified>
</cp:coreProperties>
</file>